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na\Desktop\TRANSPARENTNOST\"/>
    </mc:Choice>
  </mc:AlternateContent>
  <bookViews>
    <workbookView xWindow="0" yWindow="0" windowWidth="28800" windowHeight="12435" firstSheet="1" activeTab="1"/>
  </bookViews>
  <sheets>
    <sheet name="SIJEČANJ 2026." sheetId="31" state="hidden" r:id="rId1"/>
    <sheet name="VELJAČA 2026." sheetId="32" r:id="rId2"/>
  </sheets>
  <definedNames>
    <definedName name="_FiltarBaze" localSheetId="0" hidden="1">'SIJEČANJ 2026.'!$A$7:$F$7</definedName>
    <definedName name="_FiltarBaze" localSheetId="1" hidden="1">'VELJAČA 2026.'!$A$7:$F$7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32" l="1"/>
  <c r="D28" i="32" l="1"/>
  <c r="D15" i="32" l="1"/>
  <c r="D14" i="32"/>
  <c r="D30" i="31" l="1"/>
  <c r="D24" i="31"/>
  <c r="D23" i="31"/>
  <c r="D14" i="31"/>
</calcChain>
</file>

<file path=xl/sharedStrings.xml><?xml version="1.0" encoding="utf-8"?>
<sst xmlns="http://schemas.openxmlformats.org/spreadsheetml/2006/main" count="295" uniqueCount="63">
  <si>
    <t>Iznos</t>
  </si>
  <si>
    <t>ZAGREB</t>
  </si>
  <si>
    <t>VELIKA GORICA</t>
  </si>
  <si>
    <t>ZAPOSLENICI</t>
  </si>
  <si>
    <t>Naziv primatelja</t>
  </si>
  <si>
    <t>OIB primatelja</t>
  </si>
  <si>
    <t>Sjedište primatelja</t>
  </si>
  <si>
    <t>Vrsta rashoda i izdatka</t>
  </si>
  <si>
    <t>Na temelju Članka 144. st. 10. Zakona o proračunu Industrijsko-obrtnička škola Virovitica donosi</t>
  </si>
  <si>
    <t>Naziv isplatitelja</t>
  </si>
  <si>
    <t>32999 - OSTALI NESPOMENUTI RASHODI POSLOVANJA</t>
  </si>
  <si>
    <t>32313 - POŠTARINA</t>
  </si>
  <si>
    <t>TELEMACH HRVATSKA D.O.O.</t>
  </si>
  <si>
    <t>32311 - USLUGE TELEFONA, TELEFAKSA</t>
  </si>
  <si>
    <t>HP-HRVATSKA POŠTA DD</t>
  </si>
  <si>
    <t>GDPR</t>
  </si>
  <si>
    <t>32121 - NAKNADE ZA PRIJEVOZ NA POSAO I S POSLA</t>
  </si>
  <si>
    <t>31212 - NAGRADE</t>
  </si>
  <si>
    <t>31111 - PLAĆE ZA ZAPOSLENE</t>
  </si>
  <si>
    <t>31321 - DOPRINOSI ZA OBVEZNO ZDRAVSTVENO OSIGURANJE</t>
  </si>
  <si>
    <t>MINISTARSTVO ZNANOSTI I OBRAZOVANJA</t>
  </si>
  <si>
    <t>32372 - UGOVORI O DJELU</t>
  </si>
  <si>
    <t>UKUPNO:</t>
  </si>
  <si>
    <t>VIROVITIČKO - PODRAVSKA ŽUPANIJA</t>
  </si>
  <si>
    <t>INDUSTRIJSKO - OBRTNIČKA ŠKOLA VIROVITICA</t>
  </si>
  <si>
    <t>IN - IN</t>
  </si>
  <si>
    <t>UHSR</t>
  </si>
  <si>
    <t>HRVATSKI TELEKOM DD</t>
  </si>
  <si>
    <t>INFORMACIJE O TROŠENJU SREDSTAVA ZA SIJEČANJ 2026. GODINE</t>
  </si>
  <si>
    <t>INFORMACIJE O TROŠENJU SREDSTAVA ZA VELJAČU 2026. GODINE</t>
  </si>
  <si>
    <t>32111 - DNEVNICE ZA SLUŽBENI PUT U ZEMLJI</t>
  </si>
  <si>
    <t>32221 - OSNOVNI MATERIJAL I SIROVINE</t>
  </si>
  <si>
    <t>KTC DD</t>
  </si>
  <si>
    <t>VIROVITICA</t>
  </si>
  <si>
    <t>NATURDEPIL J.D.O.O.</t>
  </si>
  <si>
    <t>ZANATPROMET - TRGOVINA D.O.O.</t>
  </si>
  <si>
    <t>LIBUSOFT CICOM D.O.O.</t>
  </si>
  <si>
    <t>32389 - OSTALE RAČUNALNE USLUGE</t>
  </si>
  <si>
    <t>32115 - NAKNADE ZA PRIJEVOZ NA SLUŽBENOM PUTU</t>
  </si>
  <si>
    <t>32214 - MATERIJAL I SREDSTVA ZA ČIŠĆENJE I ODRŽAVANJE</t>
  </si>
  <si>
    <t>DOBAR PARTNER D.O.O.</t>
  </si>
  <si>
    <t>ARTIZONA D.O.O.</t>
  </si>
  <si>
    <t>KRIŽRVCI</t>
  </si>
  <si>
    <t>FINANCIJSKA AGENCIJA</t>
  </si>
  <si>
    <t>34312 - USLUGE PLATNOG PROMETA</t>
  </si>
  <si>
    <t>DINOP D.O.O.</t>
  </si>
  <si>
    <t>00042324329</t>
  </si>
  <si>
    <t>SESVETE</t>
  </si>
  <si>
    <t>TR DALAS</t>
  </si>
  <si>
    <t>POŽEGA</t>
  </si>
  <si>
    <t>DRŽAVNI PRORAČUN</t>
  </si>
  <si>
    <t>HRVATSKI ZAVOD ZA ZDRAVSTVENO OSIGURANJE</t>
  </si>
  <si>
    <t>32931 - REPREZENTACIJA</t>
  </si>
  <si>
    <t>C.I.A.K. AUTO D.O.O.</t>
  </si>
  <si>
    <t>GORNJI STUPNIK</t>
  </si>
  <si>
    <t>SREDNJA STRUKOVNA ŠKOLA MARKO BABIĆ</t>
  </si>
  <si>
    <t>VUKOVAR</t>
  </si>
  <si>
    <t>FUTURA D.O.O.</t>
  </si>
  <si>
    <t>VIROEXPO D.O.O.</t>
  </si>
  <si>
    <t>INDUSTRIJSKO-OBRTNIČKA ŠKOLA SLATINA</t>
  </si>
  <si>
    <t>SLATINA</t>
  </si>
  <si>
    <t>32244 - OSTALI MATERIJAL I DIJELOVI ZA TEKUĆE I INV. ODRŽAVANJE</t>
  </si>
  <si>
    <t>32339 - OSTALE USLUGE PROMIDŽBE I INFORMIRANJA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</si>
</sst>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  <charset val="238"/>
      <scheme val="major"/>
    </font>
    <font>
      <sz val="14"/>
      <color theme="0"/>
      <name val="Arial"/>
      <family val="2"/>
      <charset val="238"/>
      <scheme val="major"/>
    </font>
    <font>
      <b/>
      <sz val="14"/>
      <color theme="0"/>
      <name val="Arial"/>
      <family val="2"/>
      <charset val="238"/>
      <scheme val="major"/>
    </font>
    <font>
      <sz val="10"/>
      <color indexed="8"/>
      <name val="Arial"/>
      <family val="2"/>
      <charset val="238"/>
    </font>
    <font>
      <b/>
      <sz val="12"/>
      <color theme="4" tint="-0.499984740745262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theme="9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0" borderId="0"/>
  </cellStyleXfs>
  <cellXfs count="17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4" fillId="0" borderId="8" xfId="0" applyFont="1" applyBorder="1" applyAlignment="1" applyProtection="1">
      <alignment horizontal="center" vertical="center" wrapText="1"/>
    </xf>
    <xf numFmtId="4" fontId="24" fillId="0" borderId="8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0" fontId="26" fillId="34" borderId="8" xfId="0" applyNumberFormat="1" applyFont="1" applyFill="1" applyBorder="1" applyAlignment="1">
      <alignment horizontal="center" vertical="center"/>
    </xf>
    <xf numFmtId="4" fontId="25" fillId="35" borderId="12" xfId="0" applyNumberFormat="1" applyFont="1" applyFill="1" applyBorder="1" applyAlignment="1" applyProtection="1">
      <alignment horizontal="center" vertical="center" wrapText="1"/>
    </xf>
    <xf numFmtId="2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top" wrapText="1"/>
    </xf>
    <xf numFmtId="49" fontId="24" fillId="0" borderId="8" xfId="0" applyNumberFormat="1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/>
    </xf>
    <xf numFmtId="0" fontId="25" fillId="35" borderId="9" xfId="0" applyFont="1" applyFill="1" applyBorder="1" applyAlignment="1" applyProtection="1">
      <alignment horizontal="right" vertical="center" wrapText="1"/>
    </xf>
    <xf numFmtId="0" fontId="25" fillId="35" borderId="10" xfId="0" applyFont="1" applyFill="1" applyBorder="1" applyAlignment="1" applyProtection="1">
      <alignment horizontal="right" vertical="center" wrapText="1"/>
    </xf>
    <xf numFmtId="0" fontId="25" fillId="35" borderId="11" xfId="0" applyFont="1" applyFill="1" applyBorder="1" applyAlignment="1" applyProtection="1">
      <alignment horizontal="right" vertical="center" wrapText="1"/>
    </xf>
  </cellXfs>
  <cellStyles count="50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Obično_List4" xfId="49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1">
                <a:lumMod val="50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1">
                  <a:lumMod val="50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F34"/>
  <sheetViews>
    <sheetView topLeftCell="A16" workbookViewId="0">
      <selection activeCell="A25" sqref="A25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28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549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13.44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103.95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31.5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49.5</v>
      </c>
      <c r="E12" s="3" t="s">
        <v>24</v>
      </c>
      <c r="F12" s="3" t="s">
        <v>18</v>
      </c>
    </row>
    <row r="13" spans="1:6" ht="30" x14ac:dyDescent="0.25">
      <c r="A13" s="3" t="s">
        <v>25</v>
      </c>
      <c r="B13" s="3"/>
      <c r="C13" s="3"/>
      <c r="D13" s="4">
        <v>1647</v>
      </c>
      <c r="E13" s="3" t="s">
        <v>23</v>
      </c>
      <c r="F13" s="3" t="s">
        <v>18</v>
      </c>
    </row>
    <row r="14" spans="1:6" ht="45" x14ac:dyDescent="0.25">
      <c r="A14" s="3" t="s">
        <v>25</v>
      </c>
      <c r="B14" s="3"/>
      <c r="C14" s="3"/>
      <c r="D14" s="4">
        <f>95.04+97.38</f>
        <v>192.42000000000002</v>
      </c>
      <c r="E14" s="3" t="s">
        <v>23</v>
      </c>
      <c r="F14" s="3" t="s">
        <v>16</v>
      </c>
    </row>
    <row r="15" spans="1:6" ht="45" x14ac:dyDescent="0.25">
      <c r="A15" s="3" t="s">
        <v>25</v>
      </c>
      <c r="B15" s="3"/>
      <c r="C15" s="3"/>
      <c r="D15" s="4">
        <v>311.85000000000002</v>
      </c>
      <c r="E15" s="3" t="s">
        <v>23</v>
      </c>
      <c r="F15" s="3" t="s">
        <v>19</v>
      </c>
    </row>
    <row r="16" spans="1:6" ht="30" x14ac:dyDescent="0.25">
      <c r="A16" s="3" t="s">
        <v>25</v>
      </c>
      <c r="B16" s="3"/>
      <c r="C16" s="3"/>
      <c r="D16" s="4">
        <v>94.5</v>
      </c>
      <c r="E16" s="3" t="s">
        <v>23</v>
      </c>
      <c r="F16" s="3" t="s">
        <v>18</v>
      </c>
    </row>
    <row r="17" spans="1:6" ht="30" x14ac:dyDescent="0.25">
      <c r="A17" s="3" t="s">
        <v>25</v>
      </c>
      <c r="B17" s="3"/>
      <c r="C17" s="3"/>
      <c r="D17" s="4">
        <v>148.5</v>
      </c>
      <c r="E17" s="3" t="s">
        <v>23</v>
      </c>
      <c r="F17" s="3" t="s">
        <v>18</v>
      </c>
    </row>
    <row r="18" spans="1:6" ht="45" x14ac:dyDescent="0.25">
      <c r="A18" s="3" t="s">
        <v>3</v>
      </c>
      <c r="B18" s="3"/>
      <c r="C18" s="3"/>
      <c r="D18" s="4">
        <v>199.47</v>
      </c>
      <c r="E18" s="3" t="s">
        <v>23</v>
      </c>
      <c r="F18" s="3" t="s">
        <v>16</v>
      </c>
    </row>
    <row r="19" spans="1:6" ht="45" x14ac:dyDescent="0.25">
      <c r="A19" s="3" t="s">
        <v>26</v>
      </c>
      <c r="B19" s="3">
        <v>75780877581</v>
      </c>
      <c r="C19" s="3" t="s">
        <v>1</v>
      </c>
      <c r="D19" s="4">
        <v>50</v>
      </c>
      <c r="E19" s="3" t="s">
        <v>24</v>
      </c>
      <c r="F19" s="3" t="s">
        <v>10</v>
      </c>
    </row>
    <row r="20" spans="1:6" ht="30" x14ac:dyDescent="0.25">
      <c r="A20" s="3" t="s">
        <v>27</v>
      </c>
      <c r="B20" s="3">
        <v>81793146560</v>
      </c>
      <c r="C20" s="3" t="s">
        <v>1</v>
      </c>
      <c r="D20" s="4">
        <v>51.6</v>
      </c>
      <c r="E20" s="3" t="s">
        <v>23</v>
      </c>
      <c r="F20" s="3" t="s">
        <v>13</v>
      </c>
    </row>
    <row r="21" spans="1:6" ht="30" x14ac:dyDescent="0.25">
      <c r="A21" s="3" t="s">
        <v>14</v>
      </c>
      <c r="B21" s="3">
        <v>87311810356</v>
      </c>
      <c r="C21" s="3" t="s">
        <v>2</v>
      </c>
      <c r="D21" s="4">
        <v>11.86</v>
      </c>
      <c r="E21" s="3" t="s">
        <v>23</v>
      </c>
      <c r="F21" s="3" t="s">
        <v>11</v>
      </c>
    </row>
    <row r="22" spans="1:6" ht="30" x14ac:dyDescent="0.25">
      <c r="A22" s="3" t="s">
        <v>12</v>
      </c>
      <c r="B22" s="3">
        <v>70133616033</v>
      </c>
      <c r="C22" s="3" t="s">
        <v>1</v>
      </c>
      <c r="D22" s="4">
        <v>64.19</v>
      </c>
      <c r="E22" s="3" t="s">
        <v>23</v>
      </c>
      <c r="F22" s="3" t="s">
        <v>13</v>
      </c>
    </row>
    <row r="23" spans="1:6" ht="45" x14ac:dyDescent="0.25">
      <c r="A23" s="3" t="s">
        <v>3</v>
      </c>
      <c r="B23" s="3"/>
      <c r="C23" s="3"/>
      <c r="D23" s="4">
        <f>99413.07+585.95+379.56</f>
        <v>100378.58</v>
      </c>
      <c r="E23" s="3" t="s">
        <v>20</v>
      </c>
      <c r="F23" s="3" t="s">
        <v>18</v>
      </c>
    </row>
    <row r="24" spans="1:6" ht="45" x14ac:dyDescent="0.25">
      <c r="A24" s="3" t="s">
        <v>3</v>
      </c>
      <c r="B24" s="3"/>
      <c r="C24" s="3"/>
      <c r="D24" s="4">
        <f>16403.12+96.67+62.63</f>
        <v>16562.419999999998</v>
      </c>
      <c r="E24" s="3" t="s">
        <v>20</v>
      </c>
      <c r="F24" s="3" t="s">
        <v>19</v>
      </c>
    </row>
    <row r="25" spans="1:6" ht="45" x14ac:dyDescent="0.25">
      <c r="A25" s="3" t="s">
        <v>15</v>
      </c>
      <c r="B25" s="3"/>
      <c r="C25" s="3"/>
      <c r="D25" s="4">
        <v>158.5</v>
      </c>
      <c r="E25" s="3" t="s">
        <v>20</v>
      </c>
      <c r="F25" s="3" t="s">
        <v>21</v>
      </c>
    </row>
    <row r="26" spans="1:6" ht="45" x14ac:dyDescent="0.25">
      <c r="A26" s="3" t="s">
        <v>15</v>
      </c>
      <c r="B26" s="3"/>
      <c r="C26" s="3"/>
      <c r="D26" s="4">
        <v>200.08</v>
      </c>
      <c r="E26" s="3" t="s">
        <v>20</v>
      </c>
      <c r="F26" s="3" t="s">
        <v>21</v>
      </c>
    </row>
    <row r="27" spans="1:6" ht="45" x14ac:dyDescent="0.25">
      <c r="A27" s="3" t="s">
        <v>15</v>
      </c>
      <c r="B27" s="3"/>
      <c r="C27" s="3"/>
      <c r="D27" s="4">
        <v>249.46</v>
      </c>
      <c r="E27" s="3" t="s">
        <v>20</v>
      </c>
      <c r="F27" s="3" t="s">
        <v>21</v>
      </c>
    </row>
    <row r="28" spans="1:6" ht="45" x14ac:dyDescent="0.25">
      <c r="A28" s="3" t="s">
        <v>15</v>
      </c>
      <c r="B28" s="3"/>
      <c r="C28" s="3"/>
      <c r="D28" s="4">
        <v>285.89</v>
      </c>
      <c r="E28" s="3" t="s">
        <v>20</v>
      </c>
      <c r="F28" s="3" t="s">
        <v>21</v>
      </c>
    </row>
    <row r="29" spans="1:6" ht="45" x14ac:dyDescent="0.25">
      <c r="A29" s="3" t="s">
        <v>3</v>
      </c>
      <c r="B29" s="3"/>
      <c r="C29" s="3"/>
      <c r="D29" s="4">
        <v>1500</v>
      </c>
      <c r="E29" s="3" t="s">
        <v>20</v>
      </c>
      <c r="F29" s="3" t="s">
        <v>17</v>
      </c>
    </row>
    <row r="30" spans="1:6" ht="33.950000000000003" customHeight="1" x14ac:dyDescent="0.25">
      <c r="A30" s="14" t="s">
        <v>22</v>
      </c>
      <c r="B30" s="15"/>
      <c r="C30" s="16"/>
      <c r="D30" s="7">
        <f>SUM(D8:D29)</f>
        <v>122853.71</v>
      </c>
    </row>
    <row r="31" spans="1:6" ht="33.950000000000003" customHeight="1" x14ac:dyDescent="0.25">
      <c r="D31" s="5"/>
    </row>
    <row r="34" spans="5:5" ht="33.950000000000003" customHeight="1" x14ac:dyDescent="0.25">
      <c r="E34" s="5"/>
    </row>
  </sheetData>
  <sheetProtection algorithmName="SHA-512" hashValue="+uXjlkacnJs2sWB4DHQJr1k0NrZw520ApZKVzPWHw6+I5V1g19l51xvKnxMgGeo1ZA2BZHp2LRNKiRY9ZNPeTQ==" saltValue="M+KaJUZdLn6VX+DFVgiuLw==" spinCount="100000" sheet="1" objects="1" scenarios="1" autoFilter="0"/>
  <autoFilter ref="A7:F7"/>
  <mergeCells count="3">
    <mergeCell ref="A5:F5"/>
    <mergeCell ref="A6:F6"/>
    <mergeCell ref="A30:C30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tabSelected="1" workbookViewId="0">
      <selection activeCell="B14" sqref="B14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1" t="s">
        <v>8</v>
      </c>
      <c r="B5" s="12"/>
      <c r="C5" s="12"/>
      <c r="D5" s="12"/>
      <c r="E5" s="12"/>
      <c r="F5" s="12"/>
    </row>
    <row r="6" spans="1:6" ht="44.1" customHeight="1" x14ac:dyDescent="0.25">
      <c r="A6" s="13" t="s">
        <v>29</v>
      </c>
      <c r="B6" s="13"/>
      <c r="C6" s="13"/>
      <c r="D6" s="13"/>
      <c r="E6" s="13"/>
      <c r="F6" s="13"/>
    </row>
    <row r="7" spans="1:6" ht="33.950000000000003" customHeight="1" x14ac:dyDescent="0.25">
      <c r="A7" s="6" t="s">
        <v>4</v>
      </c>
      <c r="B7" s="6" t="s">
        <v>5</v>
      </c>
      <c r="C7" s="6" t="s">
        <v>6</v>
      </c>
      <c r="D7" s="6" t="s">
        <v>0</v>
      </c>
      <c r="E7" s="6" t="s">
        <v>9</v>
      </c>
      <c r="F7" s="6" t="s">
        <v>7</v>
      </c>
    </row>
    <row r="8" spans="1:6" ht="45" x14ac:dyDescent="0.25">
      <c r="A8" s="3" t="s">
        <v>25</v>
      </c>
      <c r="B8" s="3"/>
      <c r="C8" s="3"/>
      <c r="D8" s="4">
        <v>19.88</v>
      </c>
      <c r="E8" s="3" t="s">
        <v>24</v>
      </c>
      <c r="F8" s="3" t="s">
        <v>18</v>
      </c>
    </row>
    <row r="9" spans="1:6" ht="45" x14ac:dyDescent="0.25">
      <c r="A9" s="3" t="s">
        <v>25</v>
      </c>
      <c r="B9" s="3"/>
      <c r="C9" s="3"/>
      <c r="D9" s="4">
        <v>5.25</v>
      </c>
      <c r="E9" s="3" t="s">
        <v>24</v>
      </c>
      <c r="F9" s="3" t="s">
        <v>16</v>
      </c>
    </row>
    <row r="10" spans="1:6" ht="45" x14ac:dyDescent="0.25">
      <c r="A10" s="3" t="s">
        <v>25</v>
      </c>
      <c r="B10" s="3"/>
      <c r="C10" s="3"/>
      <c r="D10" s="4">
        <v>65.59</v>
      </c>
      <c r="E10" s="3" t="s">
        <v>24</v>
      </c>
      <c r="F10" s="3" t="s">
        <v>19</v>
      </c>
    </row>
    <row r="11" spans="1:6" ht="45" x14ac:dyDescent="0.25">
      <c r="A11" s="3" t="s">
        <v>25</v>
      </c>
      <c r="B11" s="3"/>
      <c r="C11" s="3"/>
      <c r="D11" s="4">
        <v>59.63</v>
      </c>
      <c r="E11" s="3" t="s">
        <v>24</v>
      </c>
      <c r="F11" s="3" t="s">
        <v>18</v>
      </c>
    </row>
    <row r="12" spans="1:6" ht="45" x14ac:dyDescent="0.25">
      <c r="A12" s="3" t="s">
        <v>25</v>
      </c>
      <c r="B12" s="3"/>
      <c r="C12" s="3"/>
      <c r="D12" s="4">
        <v>270.58999999999997</v>
      </c>
      <c r="E12" s="3" t="s">
        <v>24</v>
      </c>
      <c r="F12" s="3" t="s">
        <v>18</v>
      </c>
    </row>
    <row r="13" spans="1:6" ht="45" x14ac:dyDescent="0.25">
      <c r="A13" s="3" t="s">
        <v>25</v>
      </c>
      <c r="B13" s="3"/>
      <c r="C13" s="3"/>
      <c r="D13" s="4">
        <v>47.4</v>
      </c>
      <c r="E13" s="3" t="s">
        <v>24</v>
      </c>
      <c r="F13" s="3" t="s">
        <v>18</v>
      </c>
    </row>
    <row r="14" spans="1:6" ht="30" x14ac:dyDescent="0.25">
      <c r="A14" s="3" t="s">
        <v>25</v>
      </c>
      <c r="B14" s="3"/>
      <c r="C14" s="3"/>
      <c r="D14" s="4">
        <f>525+525+525+142.5</f>
        <v>1717.5</v>
      </c>
      <c r="E14" s="3" t="s">
        <v>23</v>
      </c>
      <c r="F14" s="3" t="s">
        <v>18</v>
      </c>
    </row>
    <row r="15" spans="1:6" ht="45" x14ac:dyDescent="0.25">
      <c r="A15" s="3" t="s">
        <v>25</v>
      </c>
      <c r="B15" s="3"/>
      <c r="C15" s="3"/>
      <c r="D15" s="4">
        <f>72.9+80.55+37.13</f>
        <v>190.57999999999998</v>
      </c>
      <c r="E15" s="3" t="s">
        <v>23</v>
      </c>
      <c r="F15" s="3" t="s">
        <v>16</v>
      </c>
    </row>
    <row r="16" spans="1:6" ht="45" x14ac:dyDescent="0.25">
      <c r="A16" s="3" t="s">
        <v>25</v>
      </c>
      <c r="B16" s="3"/>
      <c r="C16" s="3"/>
      <c r="D16" s="4">
        <v>321.75</v>
      </c>
      <c r="E16" s="3" t="s">
        <v>23</v>
      </c>
      <c r="F16" s="3" t="s">
        <v>19</v>
      </c>
    </row>
    <row r="17" spans="1:6" ht="30" x14ac:dyDescent="0.25">
      <c r="A17" s="3" t="s">
        <v>25</v>
      </c>
      <c r="B17" s="3"/>
      <c r="C17" s="3"/>
      <c r="D17" s="4">
        <v>135</v>
      </c>
      <c r="E17" s="3" t="s">
        <v>23</v>
      </c>
      <c r="F17" s="3" t="s">
        <v>18</v>
      </c>
    </row>
    <row r="18" spans="1:6" ht="30" x14ac:dyDescent="0.25">
      <c r="A18" s="3" t="s">
        <v>25</v>
      </c>
      <c r="B18" s="3"/>
      <c r="C18" s="3"/>
      <c r="D18" s="4">
        <v>97.5</v>
      </c>
      <c r="E18" s="3" t="s">
        <v>23</v>
      </c>
      <c r="F18" s="3" t="s">
        <v>18</v>
      </c>
    </row>
    <row r="19" spans="1:6" ht="45" x14ac:dyDescent="0.25">
      <c r="A19" s="3" t="s">
        <v>3</v>
      </c>
      <c r="B19" s="3"/>
      <c r="C19" s="3"/>
      <c r="D19" s="4">
        <v>602.97</v>
      </c>
      <c r="E19" s="3" t="s">
        <v>23</v>
      </c>
      <c r="F19" s="3" t="s">
        <v>16</v>
      </c>
    </row>
    <row r="20" spans="1:6" ht="30" x14ac:dyDescent="0.25">
      <c r="A20" s="3" t="s">
        <v>15</v>
      </c>
      <c r="B20" s="3"/>
      <c r="C20" s="3"/>
      <c r="D20" s="4">
        <v>30</v>
      </c>
      <c r="E20" s="3" t="s">
        <v>23</v>
      </c>
      <c r="F20" s="3" t="s">
        <v>30</v>
      </c>
    </row>
    <row r="21" spans="1:6" ht="30" x14ac:dyDescent="0.25">
      <c r="A21" s="3" t="s">
        <v>32</v>
      </c>
      <c r="B21" s="3">
        <v>95970838122</v>
      </c>
      <c r="C21" s="3" t="s">
        <v>33</v>
      </c>
      <c r="D21" s="4">
        <v>73.239999999999995</v>
      </c>
      <c r="E21" s="3" t="s">
        <v>23</v>
      </c>
      <c r="F21" s="3" t="s">
        <v>31</v>
      </c>
    </row>
    <row r="22" spans="1:6" ht="30" x14ac:dyDescent="0.25">
      <c r="A22" s="3" t="s">
        <v>34</v>
      </c>
      <c r="B22" s="3">
        <v>97907935118</v>
      </c>
      <c r="C22" s="3" t="s">
        <v>1</v>
      </c>
      <c r="D22" s="4">
        <v>91.06</v>
      </c>
      <c r="E22" s="3" t="s">
        <v>23</v>
      </c>
      <c r="F22" s="3" t="s">
        <v>31</v>
      </c>
    </row>
    <row r="23" spans="1:6" ht="45" x14ac:dyDescent="0.25">
      <c r="A23" s="3" t="s">
        <v>34</v>
      </c>
      <c r="B23" s="3">
        <v>97907935118</v>
      </c>
      <c r="C23" s="3" t="s">
        <v>1</v>
      </c>
      <c r="D23" s="4">
        <v>150.43</v>
      </c>
      <c r="E23" s="3" t="s">
        <v>24</v>
      </c>
      <c r="F23" s="3" t="s">
        <v>10</v>
      </c>
    </row>
    <row r="24" spans="1:6" ht="45" x14ac:dyDescent="0.25">
      <c r="A24" s="3" t="s">
        <v>35</v>
      </c>
      <c r="B24" s="3">
        <v>48092682308</v>
      </c>
      <c r="C24" s="3" t="s">
        <v>33</v>
      </c>
      <c r="D24" s="4">
        <v>15.55</v>
      </c>
      <c r="E24" s="3" t="s">
        <v>23</v>
      </c>
      <c r="F24" s="3" t="s">
        <v>61</v>
      </c>
    </row>
    <row r="25" spans="1:6" ht="30" x14ac:dyDescent="0.25">
      <c r="A25" s="3" t="s">
        <v>36</v>
      </c>
      <c r="B25" s="3">
        <v>14506572540</v>
      </c>
      <c r="C25" s="3" t="s">
        <v>1</v>
      </c>
      <c r="D25" s="4">
        <v>327.3</v>
      </c>
      <c r="E25" s="3" t="s">
        <v>23</v>
      </c>
      <c r="F25" s="3" t="s">
        <v>37</v>
      </c>
    </row>
    <row r="26" spans="1:6" ht="30" x14ac:dyDescent="0.25">
      <c r="A26" s="3" t="s">
        <v>15</v>
      </c>
      <c r="B26" s="3"/>
      <c r="C26" s="3"/>
      <c r="D26" s="4">
        <v>30</v>
      </c>
      <c r="E26" s="3" t="s">
        <v>23</v>
      </c>
      <c r="F26" s="3" t="s">
        <v>30</v>
      </c>
    </row>
    <row r="27" spans="1:6" ht="45" x14ac:dyDescent="0.25">
      <c r="A27" s="3" t="s">
        <v>15</v>
      </c>
      <c r="B27" s="3"/>
      <c r="C27" s="3"/>
      <c r="D27" s="4">
        <v>18.54</v>
      </c>
      <c r="E27" s="3" t="s">
        <v>23</v>
      </c>
      <c r="F27" s="3" t="s">
        <v>38</v>
      </c>
    </row>
    <row r="28" spans="1:6" ht="45" x14ac:dyDescent="0.25">
      <c r="A28" s="3" t="s">
        <v>32</v>
      </c>
      <c r="B28" s="3">
        <v>95970838122</v>
      </c>
      <c r="C28" s="3" t="s">
        <v>33</v>
      </c>
      <c r="D28" s="4">
        <f>85.65+105.26</f>
        <v>190.91000000000003</v>
      </c>
      <c r="E28" s="3" t="s">
        <v>23</v>
      </c>
      <c r="F28" s="3" t="s">
        <v>39</v>
      </c>
    </row>
    <row r="29" spans="1:6" ht="30" x14ac:dyDescent="0.25">
      <c r="A29" s="3" t="s">
        <v>40</v>
      </c>
      <c r="B29" s="3">
        <v>65278787645</v>
      </c>
      <c r="C29" s="3" t="s">
        <v>1</v>
      </c>
      <c r="D29" s="4">
        <v>118.36</v>
      </c>
      <c r="E29" s="3" t="s">
        <v>23</v>
      </c>
      <c r="F29" s="3" t="s">
        <v>31</v>
      </c>
    </row>
    <row r="30" spans="1:6" ht="45" x14ac:dyDescent="0.25">
      <c r="A30" s="3" t="s">
        <v>40</v>
      </c>
      <c r="B30" s="3">
        <v>65278787646</v>
      </c>
      <c r="C30" s="3" t="s">
        <v>1</v>
      </c>
      <c r="D30" s="4">
        <v>100</v>
      </c>
      <c r="E30" s="3" t="s">
        <v>24</v>
      </c>
      <c r="F30" s="3" t="s">
        <v>10</v>
      </c>
    </row>
    <row r="31" spans="1:6" ht="45" x14ac:dyDescent="0.25">
      <c r="A31" s="3" t="s">
        <v>41</v>
      </c>
      <c r="B31" s="3">
        <v>51955689490</v>
      </c>
      <c r="C31" s="3" t="s">
        <v>42</v>
      </c>
      <c r="D31" s="4">
        <v>160.46</v>
      </c>
      <c r="E31" s="3" t="s">
        <v>24</v>
      </c>
      <c r="F31" s="3" t="s">
        <v>10</v>
      </c>
    </row>
    <row r="32" spans="1:6" ht="30" x14ac:dyDescent="0.25">
      <c r="A32" s="3" t="s">
        <v>41</v>
      </c>
      <c r="B32" s="3">
        <v>51955689491</v>
      </c>
      <c r="C32" s="3" t="s">
        <v>42</v>
      </c>
      <c r="D32" s="4">
        <v>108.3</v>
      </c>
      <c r="E32" s="3" t="s">
        <v>23</v>
      </c>
      <c r="F32" s="3" t="s">
        <v>31</v>
      </c>
    </row>
    <row r="33" spans="1:6" ht="30" x14ac:dyDescent="0.25">
      <c r="A33" s="3" t="s">
        <v>43</v>
      </c>
      <c r="B33" s="3">
        <v>85821130368</v>
      </c>
      <c r="C33" s="3" t="s">
        <v>1</v>
      </c>
      <c r="D33" s="8">
        <v>1.66</v>
      </c>
      <c r="E33" s="3" t="s">
        <v>23</v>
      </c>
      <c r="F33" s="9" t="s">
        <v>44</v>
      </c>
    </row>
    <row r="34" spans="1:6" ht="30" x14ac:dyDescent="0.25">
      <c r="A34" s="3" t="s">
        <v>35</v>
      </c>
      <c r="B34" s="3">
        <v>48092682308</v>
      </c>
      <c r="C34" s="3" t="s">
        <v>33</v>
      </c>
      <c r="D34" s="4">
        <v>115.69</v>
      </c>
      <c r="E34" s="3" t="s">
        <v>23</v>
      </c>
      <c r="F34" s="3" t="s">
        <v>31</v>
      </c>
    </row>
    <row r="35" spans="1:6" ht="30" x14ac:dyDescent="0.25">
      <c r="A35" s="3" t="s">
        <v>45</v>
      </c>
      <c r="B35" s="10" t="s">
        <v>46</v>
      </c>
      <c r="C35" s="3" t="s">
        <v>47</v>
      </c>
      <c r="D35" s="4">
        <v>387.06</v>
      </c>
      <c r="E35" s="3" t="s">
        <v>23</v>
      </c>
      <c r="F35" s="3" t="s">
        <v>31</v>
      </c>
    </row>
    <row r="36" spans="1:6" ht="30" x14ac:dyDescent="0.25">
      <c r="A36" s="3" t="s">
        <v>15</v>
      </c>
      <c r="B36" s="3"/>
      <c r="C36" s="3"/>
      <c r="D36" s="4">
        <v>30</v>
      </c>
      <c r="E36" s="3" t="s">
        <v>23</v>
      </c>
      <c r="F36" s="3" t="s">
        <v>30</v>
      </c>
    </row>
    <row r="37" spans="1:6" ht="45" x14ac:dyDescent="0.25">
      <c r="A37" s="3" t="s">
        <v>15</v>
      </c>
      <c r="B37" s="3"/>
      <c r="C37" s="3"/>
      <c r="D37" s="4">
        <v>18.54</v>
      </c>
      <c r="E37" s="3" t="s">
        <v>23</v>
      </c>
      <c r="F37" s="3" t="s">
        <v>38</v>
      </c>
    </row>
    <row r="38" spans="1:6" ht="45" x14ac:dyDescent="0.25">
      <c r="A38" s="3" t="s">
        <v>48</v>
      </c>
      <c r="B38" s="3">
        <v>34826404718</v>
      </c>
      <c r="C38" s="3" t="s">
        <v>49</v>
      </c>
      <c r="D38" s="4">
        <v>50</v>
      </c>
      <c r="E38" s="3" t="s">
        <v>23</v>
      </c>
      <c r="F38" s="3" t="s">
        <v>10</v>
      </c>
    </row>
    <row r="39" spans="1:6" ht="30" x14ac:dyDescent="0.25">
      <c r="A39" s="3" t="s">
        <v>15</v>
      </c>
      <c r="B39" s="3"/>
      <c r="C39" s="3"/>
      <c r="D39" s="4">
        <v>30</v>
      </c>
      <c r="E39" s="3" t="s">
        <v>23</v>
      </c>
      <c r="F39" s="3" t="s">
        <v>30</v>
      </c>
    </row>
    <row r="40" spans="1:6" ht="45" x14ac:dyDescent="0.25">
      <c r="A40" s="3" t="s">
        <v>15</v>
      </c>
      <c r="B40" s="3"/>
      <c r="C40" s="3"/>
      <c r="D40" s="4">
        <v>19.440000000000001</v>
      </c>
      <c r="E40" s="3" t="s">
        <v>23</v>
      </c>
      <c r="F40" s="3" t="s">
        <v>38</v>
      </c>
    </row>
    <row r="41" spans="1:6" ht="30" x14ac:dyDescent="0.25">
      <c r="A41" s="3" t="s">
        <v>15</v>
      </c>
      <c r="B41" s="3"/>
      <c r="C41" s="3"/>
      <c r="D41" s="4">
        <v>540</v>
      </c>
      <c r="E41" s="3" t="s">
        <v>23</v>
      </c>
      <c r="F41" s="3" t="s">
        <v>21</v>
      </c>
    </row>
    <row r="42" spans="1:6" ht="30" x14ac:dyDescent="0.25">
      <c r="A42" s="3" t="s">
        <v>15</v>
      </c>
      <c r="B42" s="3"/>
      <c r="C42" s="3"/>
      <c r="D42" s="4">
        <v>540</v>
      </c>
      <c r="E42" s="3" t="s">
        <v>23</v>
      </c>
      <c r="F42" s="3" t="s">
        <v>21</v>
      </c>
    </row>
    <row r="43" spans="1:6" ht="30" x14ac:dyDescent="0.25">
      <c r="A43" s="3" t="s">
        <v>15</v>
      </c>
      <c r="B43" s="3"/>
      <c r="C43" s="3"/>
      <c r="D43" s="4">
        <v>135</v>
      </c>
      <c r="E43" s="3" t="s">
        <v>23</v>
      </c>
      <c r="F43" s="3" t="s">
        <v>21</v>
      </c>
    </row>
    <row r="44" spans="1:6" ht="30" x14ac:dyDescent="0.25">
      <c r="A44" s="3" t="s">
        <v>15</v>
      </c>
      <c r="B44" s="3"/>
      <c r="C44" s="3"/>
      <c r="D44" s="4">
        <v>405</v>
      </c>
      <c r="E44" s="3" t="s">
        <v>23</v>
      </c>
      <c r="F44" s="3" t="s">
        <v>21</v>
      </c>
    </row>
    <row r="45" spans="1:6" ht="45" x14ac:dyDescent="0.25">
      <c r="A45" s="3" t="s">
        <v>50</v>
      </c>
      <c r="B45" s="3"/>
      <c r="C45" s="3"/>
      <c r="D45" s="4">
        <v>33.479999999999997</v>
      </c>
      <c r="E45" s="3" t="s">
        <v>24</v>
      </c>
      <c r="F45" s="3" t="s">
        <v>10</v>
      </c>
    </row>
    <row r="46" spans="1:6" ht="45" x14ac:dyDescent="0.25">
      <c r="A46" s="3" t="s">
        <v>51</v>
      </c>
      <c r="B46" s="3"/>
      <c r="C46" s="3"/>
      <c r="D46" s="4">
        <v>3.35</v>
      </c>
      <c r="E46" s="3" t="s">
        <v>24</v>
      </c>
      <c r="F46" s="3" t="s">
        <v>10</v>
      </c>
    </row>
    <row r="47" spans="1:6" ht="45" x14ac:dyDescent="0.25">
      <c r="A47" s="3" t="s">
        <v>15</v>
      </c>
      <c r="B47" s="3"/>
      <c r="C47" s="3"/>
      <c r="D47" s="4">
        <v>669.63</v>
      </c>
      <c r="E47" s="3" t="s">
        <v>24</v>
      </c>
      <c r="F47" s="3" t="s">
        <v>10</v>
      </c>
    </row>
    <row r="48" spans="1:6" ht="30" x14ac:dyDescent="0.25">
      <c r="A48" s="3" t="s">
        <v>32</v>
      </c>
      <c r="B48" s="3">
        <v>95970838122</v>
      </c>
      <c r="C48" s="3" t="s">
        <v>33</v>
      </c>
      <c r="D48" s="4">
        <v>86.89</v>
      </c>
      <c r="E48" s="3" t="s">
        <v>23</v>
      </c>
      <c r="F48" s="3" t="s">
        <v>52</v>
      </c>
    </row>
    <row r="49" spans="1:6" ht="30" x14ac:dyDescent="0.25">
      <c r="A49" s="3" t="s">
        <v>53</v>
      </c>
      <c r="B49" s="3">
        <v>62595301902</v>
      </c>
      <c r="C49" s="3" t="s">
        <v>54</v>
      </c>
      <c r="D49" s="4">
        <v>199</v>
      </c>
      <c r="E49" s="3" t="s">
        <v>23</v>
      </c>
      <c r="F49" s="3" t="s">
        <v>37</v>
      </c>
    </row>
    <row r="50" spans="1:6" ht="30" x14ac:dyDescent="0.25">
      <c r="A50" s="3" t="s">
        <v>15</v>
      </c>
      <c r="B50" s="3"/>
      <c r="C50" s="3"/>
      <c r="D50" s="4">
        <v>30</v>
      </c>
      <c r="E50" s="3" t="s">
        <v>23</v>
      </c>
      <c r="F50" s="3" t="s">
        <v>30</v>
      </c>
    </row>
    <row r="51" spans="1:6" ht="45" x14ac:dyDescent="0.25">
      <c r="A51" s="3" t="s">
        <v>15</v>
      </c>
      <c r="B51" s="3"/>
      <c r="C51" s="3"/>
      <c r="D51" s="4">
        <v>18.54</v>
      </c>
      <c r="E51" s="3" t="s">
        <v>23</v>
      </c>
      <c r="F51" s="3" t="s">
        <v>38</v>
      </c>
    </row>
    <row r="52" spans="1:6" ht="45" x14ac:dyDescent="0.25">
      <c r="A52" s="3" t="s">
        <v>55</v>
      </c>
      <c r="B52" s="3">
        <v>93128197410</v>
      </c>
      <c r="C52" s="3" t="s">
        <v>56</v>
      </c>
      <c r="D52" s="4">
        <v>100</v>
      </c>
      <c r="E52" s="3" t="s">
        <v>23</v>
      </c>
      <c r="F52" s="3" t="s">
        <v>10</v>
      </c>
    </row>
    <row r="53" spans="1:6" ht="30" x14ac:dyDescent="0.25">
      <c r="A53" s="3" t="s">
        <v>57</v>
      </c>
      <c r="B53" s="3">
        <v>13246844539</v>
      </c>
      <c r="C53" s="3" t="s">
        <v>33</v>
      </c>
      <c r="D53" s="4">
        <v>86.75</v>
      </c>
      <c r="E53" s="3" t="s">
        <v>23</v>
      </c>
      <c r="F53" s="3" t="s">
        <v>31</v>
      </c>
    </row>
    <row r="54" spans="1:6" ht="45" x14ac:dyDescent="0.25">
      <c r="A54" s="3" t="s">
        <v>58</v>
      </c>
      <c r="B54" s="3">
        <v>51734905647</v>
      </c>
      <c r="C54" s="3" t="s">
        <v>33</v>
      </c>
      <c r="D54" s="4">
        <v>446.63</v>
      </c>
      <c r="E54" s="3" t="s">
        <v>23</v>
      </c>
      <c r="F54" s="3" t="s">
        <v>62</v>
      </c>
    </row>
    <row r="55" spans="1:6" ht="30" x14ac:dyDescent="0.25">
      <c r="A55" s="3" t="s">
        <v>15</v>
      </c>
      <c r="B55" s="3"/>
      <c r="C55" s="3"/>
      <c r="D55" s="4">
        <v>30</v>
      </c>
      <c r="E55" s="3" t="s">
        <v>23</v>
      </c>
      <c r="F55" s="3" t="s">
        <v>30</v>
      </c>
    </row>
    <row r="56" spans="1:6" ht="45" x14ac:dyDescent="0.25">
      <c r="A56" s="3" t="s">
        <v>15</v>
      </c>
      <c r="B56" s="3"/>
      <c r="C56" s="3"/>
      <c r="D56" s="4">
        <v>18.54</v>
      </c>
      <c r="E56" s="3" t="s">
        <v>23</v>
      </c>
      <c r="F56" s="3" t="s">
        <v>38</v>
      </c>
    </row>
    <row r="57" spans="1:6" ht="30" x14ac:dyDescent="0.25">
      <c r="A57" s="3" t="s">
        <v>27</v>
      </c>
      <c r="B57" s="3">
        <v>81793146560</v>
      </c>
      <c r="C57" s="3" t="s">
        <v>1</v>
      </c>
      <c r="D57" s="4">
        <v>51.64</v>
      </c>
      <c r="E57" s="3" t="s">
        <v>23</v>
      </c>
      <c r="F57" s="3" t="s">
        <v>13</v>
      </c>
    </row>
    <row r="58" spans="1:6" ht="30" x14ac:dyDescent="0.25">
      <c r="A58" s="3" t="s">
        <v>15</v>
      </c>
      <c r="B58" s="3"/>
      <c r="C58" s="3"/>
      <c r="D58" s="4">
        <v>30</v>
      </c>
      <c r="E58" s="3" t="s">
        <v>23</v>
      </c>
      <c r="F58" s="3" t="s">
        <v>30</v>
      </c>
    </row>
    <row r="59" spans="1:6" ht="45" x14ac:dyDescent="0.25">
      <c r="A59" s="3" t="s">
        <v>15</v>
      </c>
      <c r="B59" s="3"/>
      <c r="C59" s="3"/>
      <c r="D59" s="4">
        <v>18.54</v>
      </c>
      <c r="E59" s="3" t="s">
        <v>23</v>
      </c>
      <c r="F59" s="3" t="s">
        <v>38</v>
      </c>
    </row>
    <row r="60" spans="1:6" ht="30" x14ac:dyDescent="0.25">
      <c r="A60" s="3" t="s">
        <v>12</v>
      </c>
      <c r="B60" s="3">
        <v>70133616033</v>
      </c>
      <c r="C60" s="3" t="s">
        <v>1</v>
      </c>
      <c r="D60" s="4">
        <v>66.91</v>
      </c>
      <c r="E60" s="3" t="s">
        <v>23</v>
      </c>
      <c r="F60" s="3" t="s">
        <v>13</v>
      </c>
    </row>
    <row r="61" spans="1:6" ht="30" x14ac:dyDescent="0.25">
      <c r="A61" s="3" t="s">
        <v>14</v>
      </c>
      <c r="B61" s="3">
        <v>87311810356</v>
      </c>
      <c r="C61" s="3" t="s">
        <v>2</v>
      </c>
      <c r="D61" s="4">
        <v>3.25</v>
      </c>
      <c r="E61" s="3" t="s">
        <v>23</v>
      </c>
      <c r="F61" s="3" t="s">
        <v>11</v>
      </c>
    </row>
    <row r="62" spans="1:6" ht="45" x14ac:dyDescent="0.25">
      <c r="A62" s="3" t="s">
        <v>59</v>
      </c>
      <c r="B62" s="3">
        <v>55251175813</v>
      </c>
      <c r="C62" s="3" t="s">
        <v>60</v>
      </c>
      <c r="D62" s="4">
        <v>100</v>
      </c>
      <c r="E62" s="3" t="s">
        <v>23</v>
      </c>
      <c r="F62" s="3" t="s">
        <v>10</v>
      </c>
    </row>
    <row r="63" spans="1:6" ht="45" x14ac:dyDescent="0.25">
      <c r="A63" s="3" t="s">
        <v>3</v>
      </c>
      <c r="B63" s="3"/>
      <c r="C63" s="3"/>
      <c r="D63" s="4">
        <v>100024.73</v>
      </c>
      <c r="E63" s="3" t="s">
        <v>20</v>
      </c>
      <c r="F63" s="3" t="s">
        <v>18</v>
      </c>
    </row>
    <row r="64" spans="1:6" ht="45" x14ac:dyDescent="0.25">
      <c r="A64" s="3" t="s">
        <v>3</v>
      </c>
      <c r="B64" s="3"/>
      <c r="C64" s="3"/>
      <c r="D64" s="4">
        <v>16504.11</v>
      </c>
      <c r="E64" s="3" t="s">
        <v>20</v>
      </c>
      <c r="F64" s="3" t="s">
        <v>19</v>
      </c>
    </row>
    <row r="65" spans="1:6" ht="45" x14ac:dyDescent="0.25">
      <c r="A65" s="3" t="s">
        <v>15</v>
      </c>
      <c r="B65" s="3"/>
      <c r="C65" s="3"/>
      <c r="D65" s="4">
        <v>209.17</v>
      </c>
      <c r="E65" s="3" t="s">
        <v>20</v>
      </c>
      <c r="F65" s="3" t="s">
        <v>21</v>
      </c>
    </row>
    <row r="66" spans="1:6" ht="45" x14ac:dyDescent="0.25">
      <c r="A66" s="3" t="s">
        <v>15</v>
      </c>
      <c r="B66" s="3"/>
      <c r="C66" s="3"/>
      <c r="D66" s="4">
        <v>217.33</v>
      </c>
      <c r="E66" s="3" t="s">
        <v>20</v>
      </c>
      <c r="F66" s="3" t="s">
        <v>21</v>
      </c>
    </row>
    <row r="67" spans="1:6" ht="45" x14ac:dyDescent="0.25">
      <c r="A67" s="3" t="s">
        <v>15</v>
      </c>
      <c r="B67" s="3"/>
      <c r="C67" s="3"/>
      <c r="D67" s="4">
        <v>174.34</v>
      </c>
      <c r="E67" s="3" t="s">
        <v>20</v>
      </c>
      <c r="F67" s="3" t="s">
        <v>21</v>
      </c>
    </row>
    <row r="68" spans="1:6" ht="45" x14ac:dyDescent="0.25">
      <c r="A68" s="3" t="s">
        <v>3</v>
      </c>
      <c r="B68" s="3"/>
      <c r="C68" s="3"/>
      <c r="D68" s="4">
        <v>441.44</v>
      </c>
      <c r="E68" s="3" t="s">
        <v>20</v>
      </c>
      <c r="F68" s="3" t="s">
        <v>17</v>
      </c>
    </row>
    <row r="69" spans="1:6" ht="33.950000000000003" customHeight="1" x14ac:dyDescent="0.25">
      <c r="A69" s="14" t="s">
        <v>22</v>
      </c>
      <c r="B69" s="15"/>
      <c r="C69" s="16"/>
      <c r="D69" s="7">
        <f>SUM(D8:D68)</f>
        <v>126784.45</v>
      </c>
    </row>
    <row r="70" spans="1:6" ht="33.950000000000003" customHeight="1" x14ac:dyDescent="0.25">
      <c r="D70" s="5"/>
    </row>
    <row r="73" spans="1:6" ht="33.950000000000003" customHeight="1" x14ac:dyDescent="0.25">
      <c r="E73" s="5"/>
    </row>
  </sheetData>
  <sheetProtection algorithmName="SHA-512" hashValue="hop6at6DqhBnIFSzxZyqTE2t5i3eqbO9BMAeTeNVxTWK1/uE21pnXxvrNTEXElD5ci/dc09ElU6wpsjf5Ev/zw==" saltValue="Y2T11uQ6S+xued99Re4DJw==" spinCount="100000" sheet="1" objects="1" scenarios="1" autoFilter="0"/>
  <autoFilter ref="A7:F7"/>
  <mergeCells count="3">
    <mergeCell ref="A5:F5"/>
    <mergeCell ref="A6:F6"/>
    <mergeCell ref="A69:C69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 2026.</vt:lpstr>
      <vt:lpstr>VELJAČA 2026.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Ana</cp:lastModifiedBy>
  <cp:lastPrinted>2026-03-19T09:26:41Z</cp:lastPrinted>
  <dcterms:created xsi:type="dcterms:W3CDTF">2016-11-01T03:33:07Z</dcterms:created>
  <dcterms:modified xsi:type="dcterms:W3CDTF">2026-03-19T09:30:34Z</dcterms:modified>
</cp:coreProperties>
</file>